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<sst xmlns="http://schemas.openxmlformats.org/spreadsheetml/2006/main" count="160" uniqueCount="73">
  <si>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</si>
  <si>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</si>
  <si>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</si>
  <si>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</si>
  <si>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</si>
  <si>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</si>
  <si>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</si>
  <si>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</si>
  <si>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</si>
  <si>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</si>
  <si>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</si>
  <si>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</si>
  <si>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</si>
  <si>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</si>
  <si>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</si>
  <si>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</si>
  <si>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</si>
  <si>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</si>
  <si>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</si>
  <si>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</si>
  <si>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</si>
  <si>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</si>
  <si>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</si>
  <si>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</si>
  <si>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</si>
  <si>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</si>
  <si>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</si>
  <si>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</si>
  <si>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</si>
  <si>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</si>
  <si>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</si>
  <si>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</si>
  <si>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</si>
  <si>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</si>
  <si>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</si>
  <si>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</si>
  <si>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</si>
  <si>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</si>
  <si>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</si>
  <si>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</si>
  <si>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</si>
  <si>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</si>
  <si>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</si>
  <si>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</si>
  <si>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</si>
  <si>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 xml:space="preserve">Contract No:  </t>
  </si>
  <si>
    <t>Quoted Rate in Words</t>
  </si>
  <si>
    <t>Quoted Rate in Figures</t>
  </si>
  <si>
    <t>Name of the Bidder/ Bidding Firm / Company :</t>
  </si>
  <si>
    <r>
      <t xml:space="preserve">Estimated Rate
in
</t>
    </r>
    <r>
      <rPr>
        <b/>
        <sz val="11"/>
        <color indexed="10"/>
        <rFont val="Arial"/>
        <family val="2"/>
      </rPr>
      <t>Rs.      P</t>
    </r>
  </si>
  <si>
    <t xml:space="preserve">GF to Third floor Covered area Part A:- Structural stage as per scope of work defined in NIT ( Nothing extra shall be paid for sunshades and cill projections upto 2'6" wd.) </t>
  </si>
  <si>
    <t>Sq. Ft.</t>
  </si>
  <si>
    <t>Sq. Ft</t>
  </si>
  <si>
    <t xml:space="preserve">Basement Covered area Part B:- Structural stage as per scope of work defined in NIT ( Nothing extra shall be paid for sunshades and cill projections upto 2'6" wd.) </t>
  </si>
  <si>
    <t xml:space="preserve">GF to Third floor Covered area Part B:- Structural stage as per scope of work defined in NIT ( Nothing extra shall be paid for sunshades and cill projections upto 2'6" wd.) </t>
  </si>
  <si>
    <t>Projection areas per sq.ft. rate for both part A and part B combined together</t>
  </si>
  <si>
    <t>Solar pergola rates in per sq.ft. comprehensive rates for all items shown in relevant drawings .</t>
  </si>
  <si>
    <t>Open area rates in per sq.ft. inclusive of all items shown in relevant drawings</t>
  </si>
  <si>
    <t>Item1</t>
  </si>
  <si>
    <t>Item2</t>
  </si>
  <si>
    <t>Item3</t>
  </si>
  <si>
    <t>Item4</t>
  </si>
  <si>
    <t>Item5</t>
  </si>
  <si>
    <t>Item6</t>
  </si>
  <si>
    <t>Item7</t>
  </si>
  <si>
    <t xml:space="preserve">Basement Covered area Part A:- Structural stage as per scope of work defined in NIT    ( Nothing extra shall be paid for sunshades and cill projections upto 2'6" wd.) </t>
  </si>
  <si>
    <t>GST  @ 18 %</t>
  </si>
  <si>
    <t>Tender Inviting Authority: Principal , Hindu College</t>
  </si>
  <si>
    <t>Name of Work: Construction of Research Center, Hindu College, Delhi University, Delhi</t>
  </si>
  <si>
    <t xml:space="preserve">TOTAL AMOUNT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</si>
  <si>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 xml:space="preserve">Rs.      </t>
    </r>
    <r>
      <rPr>
        <b/>
        <sz val="11"/>
        <rFont val="Arial"/>
        <family val="2"/>
      </rPr>
      <t xml:space="preserve">
 </t>
    </r>
  </si>
  <si>
    <r>
      <t xml:space="preserve">TOTAL AMOUNT  
             in
</t>
    </r>
    <r>
      <rPr>
        <b/>
        <sz val="11"/>
        <color indexed="10"/>
        <rFont val="Arial"/>
        <family val="2"/>
      </rPr>
      <t xml:space="preserve">       Rs.      </t>
    </r>
  </si>
  <si>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
GST shall be paid Extra</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</si>
</sst>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sz val="16"/>
      <color indexed="8"/>
      <name val="Calibri"/>
      <family val="2"/>
    </font>
    <font>
      <sz val="14"/>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sz val="16"/>
      <color rgb="FF000000"/>
      <name val="Calibri"/>
      <family val="2"/>
    </font>
    <font>
      <sz val="14"/>
      <color rgb="FF000000"/>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172"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172" fontId="3" fillId="0" borderId="0" xfId="57" applyNumberFormat="1" applyFont="1" applyFill="1" applyAlignment="1">
      <alignment vertical="top"/>
      <protection/>
    </xf>
    <xf numFmtId="0" fontId="2" fillId="0" borderId="14"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5" xfId="58" applyNumberFormat="1" applyFont="1" applyFill="1" applyBorder="1" applyAlignment="1">
      <alignment horizontal="right" vertical="top"/>
      <protection/>
    </xf>
    <xf numFmtId="172" fontId="6" fillId="0" borderId="16"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2" fontId="3" fillId="0" borderId="13" xfId="58" applyNumberFormat="1" applyFont="1" applyFill="1" applyBorder="1" applyAlignment="1">
      <alignment vertical="top"/>
      <protection/>
    </xf>
    <xf numFmtId="0" fontId="72" fillId="0" borderId="13" xfId="58" applyNumberFormat="1" applyFont="1" applyFill="1" applyBorder="1" applyAlignment="1">
      <alignment horizontal="left" vertical="top" wrapText="1"/>
      <protection/>
    </xf>
    <xf numFmtId="172" fontId="2" fillId="0" borderId="13" xfId="57" applyNumberFormat="1" applyFont="1" applyFill="1" applyBorder="1" applyAlignment="1" applyProtection="1">
      <alignment horizontal="center" vertical="top" wrapText="1"/>
      <protection/>
    </xf>
    <xf numFmtId="2" fontId="2" fillId="0" borderId="13" xfId="58" applyNumberFormat="1" applyFont="1" applyFill="1" applyBorder="1" applyAlignment="1">
      <alignment horizontal="right" vertical="top"/>
      <protection/>
    </xf>
    <xf numFmtId="0" fontId="3" fillId="0" borderId="17" xfId="58" applyNumberFormat="1" applyFont="1" applyFill="1" applyBorder="1" applyAlignment="1">
      <alignment vertical="top" wrapText="1"/>
      <protection/>
    </xf>
    <xf numFmtId="0" fontId="2" fillId="0" borderId="17" xfId="58" applyNumberFormat="1" applyFont="1" applyFill="1" applyBorder="1" applyAlignment="1">
      <alignment horizontal="left" vertical="top"/>
      <protection/>
    </xf>
    <xf numFmtId="0" fontId="2" fillId="0" borderId="18" xfId="58" applyNumberFormat="1" applyFont="1" applyFill="1" applyBorder="1" applyAlignment="1">
      <alignment horizontal="left" vertical="top"/>
      <protection/>
    </xf>
    <xf numFmtId="0" fontId="3" fillId="0" borderId="19" xfId="58" applyNumberFormat="1" applyFont="1" applyFill="1" applyBorder="1" applyAlignment="1">
      <alignment vertical="top"/>
      <protection/>
    </xf>
    <xf numFmtId="0" fontId="3" fillId="0" borderId="0" xfId="58" applyNumberFormat="1" applyFont="1" applyFill="1" applyBorder="1" applyAlignment="1">
      <alignment vertical="top"/>
      <protection/>
    </xf>
    <xf numFmtId="0" fontId="6" fillId="0" borderId="20" xfId="58" applyNumberFormat="1" applyFont="1" applyFill="1" applyBorder="1" applyAlignment="1">
      <alignment vertical="top"/>
      <protection/>
    </xf>
    <xf numFmtId="0" fontId="3" fillId="0" borderId="20" xfId="58" applyNumberFormat="1" applyFont="1" applyFill="1" applyBorder="1" applyAlignment="1">
      <alignment vertical="top"/>
      <protection/>
    </xf>
    <xf numFmtId="2" fontId="6" fillId="0" borderId="17" xfId="58" applyNumberFormat="1" applyFont="1" applyFill="1" applyBorder="1" applyAlignment="1">
      <alignment vertical="top"/>
      <protection/>
    </xf>
    <xf numFmtId="0" fontId="73" fillId="0" borderId="13" xfId="0" applyFont="1" applyFill="1" applyBorder="1" applyAlignment="1">
      <alignment vertical="top" wrapText="1"/>
    </xf>
    <xf numFmtId="0" fontId="73" fillId="0" borderId="13" xfId="0" applyFont="1" applyFill="1" applyBorder="1" applyAlignment="1">
      <alignment wrapText="1"/>
    </xf>
    <xf numFmtId="0" fontId="15" fillId="0" borderId="13" xfId="57" applyNumberFormat="1" applyFont="1" applyFill="1" applyBorder="1" applyAlignment="1">
      <alignment vertical="top"/>
      <protection/>
    </xf>
    <xf numFmtId="0" fontId="2" fillId="0" borderId="13" xfId="57" applyNumberFormat="1" applyFont="1" applyFill="1" applyBorder="1" applyAlignment="1" applyProtection="1">
      <alignment vertical="top"/>
      <protection locked="0"/>
    </xf>
    <xf numFmtId="0" fontId="2" fillId="0" borderId="13" xfId="57" applyNumberFormat="1" applyFont="1" applyFill="1" applyBorder="1" applyAlignment="1" applyProtection="1">
      <alignment vertical="top"/>
      <protection/>
    </xf>
    <xf numFmtId="2" fontId="2" fillId="33" borderId="13" xfId="57" applyNumberFormat="1" applyFont="1" applyFill="1" applyBorder="1" applyAlignment="1" applyProtection="1">
      <alignment vertical="top"/>
      <protection locked="0"/>
    </xf>
    <xf numFmtId="2" fontId="74" fillId="0" borderId="13" xfId="0" applyNumberFormat="1" applyFont="1" applyFill="1" applyBorder="1" applyAlignment="1">
      <alignment vertical="top"/>
    </xf>
    <xf numFmtId="0" fontId="2" fillId="0" borderId="10"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4"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13" xfId="57" applyNumberFormat="1" applyFont="1" applyFill="1" applyBorder="1" applyAlignment="1">
      <alignment horizontal="left" vertical="center" wrapText="1"/>
      <protection/>
    </xf>
    <xf numFmtId="0" fontId="5" fillId="0"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4"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IT_Research\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3"/>
  <sheetViews>
    <sheetView showGridLines="0" zoomScale="73" zoomScaleNormal="73" zoomScalePageLayoutView="0" workbookViewId="0" topLeftCell="A8">
      <selection activeCell="BE8" sqref="BE8"/>
    </sheetView>
  </sheetViews>
  <sheetFormatPr defaultColWidth="9.140625" defaultRowHeight="15"/>
  <cols>
    <col min="1" max="1" width="15.421875" style="42" customWidth="1"/>
    <col min="2" max="2" width="57.00390625" style="42" customWidth="1"/>
    <col min="3" max="3" width="27.7109375" style="42" hidden="1" customWidth="1"/>
    <col min="4" max="4" width="14.57421875" style="42" customWidth="1"/>
    <col min="5" max="5" width="11.28125" style="42" customWidth="1"/>
    <col min="6" max="6" width="14.421875" style="42" hidden="1" customWidth="1"/>
    <col min="7" max="7" width="14.140625" style="42" hidden="1" customWidth="1"/>
    <col min="8" max="9" width="12.140625" style="42" hidden="1" customWidth="1"/>
    <col min="10" max="10" width="9.00390625" style="42" hidden="1" customWidth="1"/>
    <col min="11" max="11" width="19.57421875" style="42" hidden="1" customWidth="1"/>
    <col min="12" max="12" width="14.28125" style="42" hidden="1" customWidth="1"/>
    <col min="13" max="13" width="19.00390625" style="42" customWidth="1"/>
    <col min="14" max="14" width="15.28125" style="43" hidden="1" customWidth="1"/>
    <col min="15" max="15" width="14.28125" style="42" hidden="1" customWidth="1"/>
    <col min="16" max="16" width="17.28125" style="42" hidden="1" customWidth="1"/>
    <col min="17" max="17" width="18.421875" style="42" hidden="1" customWidth="1"/>
    <col min="18" max="18" width="17.421875" style="42" hidden="1" customWidth="1"/>
    <col min="19" max="19" width="14.7109375" style="42" hidden="1" customWidth="1"/>
    <col min="20" max="20" width="14.8515625" style="42" hidden="1" customWidth="1"/>
    <col min="21" max="21" width="16.421875" style="42" hidden="1" customWidth="1"/>
    <col min="22" max="22" width="13.00390625" style="42" hidden="1" customWidth="1"/>
    <col min="23" max="51" width="9.140625" style="42" hidden="1" customWidth="1"/>
    <col min="52" max="52" width="10.28125" style="42" hidden="1" customWidth="1"/>
    <col min="53" max="53" width="20.28125" style="42" customWidth="1"/>
    <col min="54" max="54" width="18.8515625" style="42" hidden="1" customWidth="1"/>
    <col min="55" max="55" width="43.57421875" style="42" customWidth="1"/>
    <col min="56" max="238" width="9.140625" style="42" customWidth="1"/>
    <col min="239" max="243" width="9.140625" style="44" customWidth="1"/>
    <col min="244" max="16384" width="9.140625" style="42" customWidth="1"/>
  </cols>
  <sheetData>
    <row r="1" spans="1:243" s="1" customFormat="1" ht="25.5" customHeight="1">
      <c r="A1" s="74" t="str">
        <f>B2&amp;" BoQ"</f>
        <v>Item Rate BoQ</v>
      </c>
      <c r="B1" s="74"/>
      <c r="C1" s="74"/>
      <c r="D1" s="74"/>
      <c r="E1" s="74"/>
      <c r="F1" s="74"/>
      <c r="G1" s="74"/>
      <c r="H1" s="74"/>
      <c r="I1" s="74"/>
      <c r="J1" s="74"/>
      <c r="K1" s="74"/>
      <c r="L1" s="74"/>
      <c r="O1" s="2"/>
      <c r="P1" s="2"/>
      <c r="Q1" s="3"/>
      <c r="IE1" s="3"/>
      <c r="IF1" s="3"/>
      <c r="IG1" s="3"/>
      <c r="IH1" s="3"/>
      <c r="II1" s="3"/>
    </row>
    <row r="2" spans="1:17" s="1" customFormat="1" ht="25.5" customHeight="1" hidden="1">
      <c r="A2" s="4" t="s">
        <v>3</v>
      </c>
      <c r="B2" s="4" t="s">
        <v>4</v>
      </c>
      <c r="C2" s="48" t="s">
        <v>5</v>
      </c>
      <c r="D2" s="4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5" t="s">
        <v>67</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7"/>
      <c r="IF4" s="7"/>
      <c r="IG4" s="7"/>
      <c r="IH4" s="7"/>
      <c r="II4" s="7"/>
    </row>
    <row r="5" spans="1:243" s="6" customFormat="1" ht="30.75" customHeight="1">
      <c r="A5" s="75" t="s">
        <v>68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7"/>
      <c r="IF5" s="7"/>
      <c r="IG5" s="7"/>
      <c r="IH5" s="7"/>
      <c r="II5" s="7"/>
    </row>
    <row r="6" spans="1:243" s="6" customFormat="1" ht="30.75" customHeight="1">
      <c r="A6" s="76" t="s">
        <v>45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7"/>
      <c r="IF6" s="7"/>
      <c r="IG6" s="7"/>
      <c r="IH6" s="7"/>
      <c r="II6" s="7"/>
    </row>
    <row r="7" spans="1:243" s="6"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7"/>
      <c r="IF7" s="7"/>
      <c r="IG7" s="7"/>
      <c r="IH7" s="7"/>
      <c r="II7" s="7"/>
    </row>
    <row r="8" spans="1:243" s="9" customFormat="1" ht="61.5" customHeight="1">
      <c r="A8" s="8" t="s">
        <v>48</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10"/>
      <c r="IF8" s="10"/>
      <c r="IG8" s="10"/>
      <c r="IH8" s="10"/>
      <c r="II8" s="10"/>
    </row>
    <row r="9" spans="1:243" s="11" customFormat="1" ht="61.5" customHeight="1">
      <c r="A9" s="68" t="s">
        <v>72</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94.5" customHeight="1">
      <c r="A11" s="13" t="s">
        <v>0</v>
      </c>
      <c r="B11" s="13" t="s">
        <v>17</v>
      </c>
      <c r="C11" s="13" t="s">
        <v>1</v>
      </c>
      <c r="D11" s="13" t="s">
        <v>18</v>
      </c>
      <c r="E11" s="13" t="s">
        <v>19</v>
      </c>
      <c r="F11" s="13" t="s">
        <v>49</v>
      </c>
      <c r="G11" s="13"/>
      <c r="H11" s="13"/>
      <c r="I11" s="13" t="s">
        <v>20</v>
      </c>
      <c r="J11" s="13" t="s">
        <v>21</v>
      </c>
      <c r="K11" s="13" t="s">
        <v>22</v>
      </c>
      <c r="L11" s="13" t="s">
        <v>23</v>
      </c>
      <c r="M11" s="16" t="s">
        <v>70</v>
      </c>
      <c r="N11" s="13" t="s">
        <v>66</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71</v>
      </c>
      <c r="BB11" s="17" t="s">
        <v>69</v>
      </c>
      <c r="BC11" s="17" t="s">
        <v>30</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3" customFormat="1" ht="84">
      <c r="A13" s="19">
        <v>1</v>
      </c>
      <c r="B13" s="61" t="s">
        <v>65</v>
      </c>
      <c r="C13" s="50" t="s">
        <v>58</v>
      </c>
      <c r="D13" s="67">
        <v>8396.35</v>
      </c>
      <c r="E13" s="63" t="s">
        <v>52</v>
      </c>
      <c r="F13" s="49">
        <v>0</v>
      </c>
      <c r="G13" s="64"/>
      <c r="H13" s="65"/>
      <c r="I13" s="20" t="s">
        <v>34</v>
      </c>
      <c r="J13" s="21">
        <f aca="true" t="shared" si="0" ref="J13:J19">IF(I13="Less(-)",-1,1)</f>
        <v>1</v>
      </c>
      <c r="K13" s="64" t="s">
        <v>44</v>
      </c>
      <c r="L13" s="64" t="s">
        <v>7</v>
      </c>
      <c r="M13" s="66"/>
      <c r="N13" s="66"/>
      <c r="O13" s="25"/>
      <c r="P13" s="51"/>
      <c r="Q13" s="25"/>
      <c r="R13" s="25"/>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52">
        <f aca="true" t="shared" si="1" ref="BA13:BA19">D13*M13</f>
        <v>0</v>
      </c>
      <c r="BB13" s="52">
        <f>BA13</f>
        <v>0</v>
      </c>
      <c r="BC13" s="22" t="str">
        <f>SpellNumber(L13,BB13)</f>
        <v>INR Zero Only</v>
      </c>
      <c r="IE13" s="24">
        <v>1.01</v>
      </c>
      <c r="IF13" s="24" t="s">
        <v>35</v>
      </c>
      <c r="IG13" s="24" t="s">
        <v>32</v>
      </c>
      <c r="IH13" s="24">
        <v>123.223</v>
      </c>
      <c r="II13" s="24" t="s">
        <v>33</v>
      </c>
    </row>
    <row r="14" spans="1:243" s="23" customFormat="1" ht="114" customHeight="1">
      <c r="A14" s="19">
        <v>2</v>
      </c>
      <c r="B14" s="61" t="s">
        <v>50</v>
      </c>
      <c r="C14" s="50" t="s">
        <v>59</v>
      </c>
      <c r="D14" s="67">
        <v>29482.48</v>
      </c>
      <c r="E14" s="63" t="s">
        <v>51</v>
      </c>
      <c r="F14" s="49">
        <v>0</v>
      </c>
      <c r="G14" s="64"/>
      <c r="H14" s="64"/>
      <c r="I14" s="20" t="s">
        <v>34</v>
      </c>
      <c r="J14" s="21">
        <f t="shared" si="0"/>
        <v>1</v>
      </c>
      <c r="K14" s="64" t="s">
        <v>44</v>
      </c>
      <c r="L14" s="64" t="s">
        <v>7</v>
      </c>
      <c r="M14" s="66"/>
      <c r="N14" s="66"/>
      <c r="O14" s="25"/>
      <c r="P14" s="51"/>
      <c r="Q14" s="25"/>
      <c r="R14" s="25"/>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52">
        <f t="shared" si="1"/>
        <v>0</v>
      </c>
      <c r="BB14" s="52">
        <f aca="true" t="shared" si="2" ref="BB14:BB19">BA14</f>
        <v>0</v>
      </c>
      <c r="BC14" s="22" t="str">
        <f aca="true" t="shared" si="3" ref="BC14:BC19">SpellNumber(L14,BB14)</f>
        <v>INR Zero Only</v>
      </c>
      <c r="IE14" s="24">
        <v>1.02</v>
      </c>
      <c r="IF14" s="24" t="s">
        <v>36</v>
      </c>
      <c r="IG14" s="24" t="s">
        <v>37</v>
      </c>
      <c r="IH14" s="24">
        <v>213</v>
      </c>
      <c r="II14" s="24" t="s">
        <v>33</v>
      </c>
    </row>
    <row r="15" spans="1:243" s="23" customFormat="1" ht="110.25" customHeight="1">
      <c r="A15" s="19">
        <v>3</v>
      </c>
      <c r="B15" s="61" t="s">
        <v>53</v>
      </c>
      <c r="C15" s="50" t="s">
        <v>60</v>
      </c>
      <c r="D15" s="67">
        <v>8396.35</v>
      </c>
      <c r="E15" s="63" t="s">
        <v>51</v>
      </c>
      <c r="F15" s="49">
        <v>0</v>
      </c>
      <c r="G15" s="64"/>
      <c r="H15" s="64"/>
      <c r="I15" s="20" t="s">
        <v>34</v>
      </c>
      <c r="J15" s="21">
        <f t="shared" si="0"/>
        <v>1</v>
      </c>
      <c r="K15" s="64" t="s">
        <v>44</v>
      </c>
      <c r="L15" s="64" t="s">
        <v>7</v>
      </c>
      <c r="M15" s="66"/>
      <c r="N15" s="66"/>
      <c r="O15" s="25"/>
      <c r="P15" s="51"/>
      <c r="Q15" s="25"/>
      <c r="R15" s="25"/>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52">
        <f t="shared" si="1"/>
        <v>0</v>
      </c>
      <c r="BB15" s="52">
        <f t="shared" si="2"/>
        <v>0</v>
      </c>
      <c r="BC15" s="22" t="str">
        <f t="shared" si="3"/>
        <v>INR Zero Only</v>
      </c>
      <c r="IE15" s="24">
        <v>2</v>
      </c>
      <c r="IF15" s="24" t="s">
        <v>31</v>
      </c>
      <c r="IG15" s="24" t="s">
        <v>38</v>
      </c>
      <c r="IH15" s="24">
        <v>10</v>
      </c>
      <c r="II15" s="24" t="s">
        <v>33</v>
      </c>
    </row>
    <row r="16" spans="1:243" s="23" customFormat="1" ht="115.5" customHeight="1">
      <c r="A16" s="19">
        <v>4</v>
      </c>
      <c r="B16" s="61" t="s">
        <v>54</v>
      </c>
      <c r="C16" s="50" t="s">
        <v>61</v>
      </c>
      <c r="D16" s="67">
        <v>29482.48</v>
      </c>
      <c r="E16" s="63" t="s">
        <v>51</v>
      </c>
      <c r="F16" s="49">
        <v>0</v>
      </c>
      <c r="G16" s="64"/>
      <c r="H16" s="64"/>
      <c r="I16" s="20" t="s">
        <v>34</v>
      </c>
      <c r="J16" s="21">
        <f t="shared" si="0"/>
        <v>1</v>
      </c>
      <c r="K16" s="64" t="s">
        <v>44</v>
      </c>
      <c r="L16" s="64" t="s">
        <v>7</v>
      </c>
      <c r="M16" s="66"/>
      <c r="N16" s="66"/>
      <c r="O16" s="25"/>
      <c r="P16" s="51"/>
      <c r="Q16" s="25"/>
      <c r="R16" s="25"/>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52">
        <f t="shared" si="1"/>
        <v>0</v>
      </c>
      <c r="BB16" s="52">
        <f t="shared" si="2"/>
        <v>0</v>
      </c>
      <c r="BC16" s="22" t="str">
        <f t="shared" si="3"/>
        <v>INR Zero Only</v>
      </c>
      <c r="IE16" s="24">
        <v>3</v>
      </c>
      <c r="IF16" s="24" t="s">
        <v>39</v>
      </c>
      <c r="IG16" s="24" t="s">
        <v>40</v>
      </c>
      <c r="IH16" s="24">
        <v>10</v>
      </c>
      <c r="II16" s="24" t="s">
        <v>33</v>
      </c>
    </row>
    <row r="17" spans="1:243" s="23" customFormat="1" ht="79.5" customHeight="1">
      <c r="A17" s="19">
        <v>5</v>
      </c>
      <c r="B17" s="61" t="s">
        <v>55</v>
      </c>
      <c r="C17" s="50" t="s">
        <v>62</v>
      </c>
      <c r="D17" s="67">
        <v>1050</v>
      </c>
      <c r="E17" s="63" t="s">
        <v>51</v>
      </c>
      <c r="F17" s="49">
        <v>0</v>
      </c>
      <c r="G17" s="64"/>
      <c r="H17" s="64"/>
      <c r="I17" s="20" t="s">
        <v>34</v>
      </c>
      <c r="J17" s="21">
        <f t="shared" si="0"/>
        <v>1</v>
      </c>
      <c r="K17" s="64" t="s">
        <v>44</v>
      </c>
      <c r="L17" s="64" t="s">
        <v>7</v>
      </c>
      <c r="M17" s="66"/>
      <c r="N17" s="66"/>
      <c r="O17" s="25"/>
      <c r="P17" s="51"/>
      <c r="Q17" s="25"/>
      <c r="R17" s="25"/>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7"/>
      <c r="AV17" s="26"/>
      <c r="AW17" s="26"/>
      <c r="AX17" s="26"/>
      <c r="AY17" s="26"/>
      <c r="AZ17" s="26"/>
      <c r="BA17" s="52">
        <f t="shared" si="1"/>
        <v>0</v>
      </c>
      <c r="BB17" s="52">
        <f t="shared" si="2"/>
        <v>0</v>
      </c>
      <c r="BC17" s="22" t="str">
        <f t="shared" si="3"/>
        <v>INR Zero Only</v>
      </c>
      <c r="IE17" s="24">
        <v>1.02</v>
      </c>
      <c r="IF17" s="24" t="s">
        <v>36</v>
      </c>
      <c r="IG17" s="24" t="s">
        <v>37</v>
      </c>
      <c r="IH17" s="24">
        <v>213</v>
      </c>
      <c r="II17" s="24" t="s">
        <v>33</v>
      </c>
    </row>
    <row r="18" spans="1:243" s="23" customFormat="1" ht="71.25" customHeight="1">
      <c r="A18" s="19">
        <v>6</v>
      </c>
      <c r="B18" s="61" t="s">
        <v>56</v>
      </c>
      <c r="C18" s="50" t="s">
        <v>63</v>
      </c>
      <c r="D18" s="67">
        <v>5107.19</v>
      </c>
      <c r="E18" s="63" t="s">
        <v>52</v>
      </c>
      <c r="F18" s="49">
        <v>0</v>
      </c>
      <c r="G18" s="64"/>
      <c r="H18" s="64"/>
      <c r="I18" s="20" t="s">
        <v>34</v>
      </c>
      <c r="J18" s="21">
        <f t="shared" si="0"/>
        <v>1</v>
      </c>
      <c r="K18" s="64" t="s">
        <v>44</v>
      </c>
      <c r="L18" s="64" t="s">
        <v>7</v>
      </c>
      <c r="M18" s="66"/>
      <c r="N18" s="66"/>
      <c r="O18" s="25"/>
      <c r="P18" s="51"/>
      <c r="Q18" s="25"/>
      <c r="R18" s="25"/>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52">
        <f t="shared" si="1"/>
        <v>0</v>
      </c>
      <c r="BB18" s="52">
        <f t="shared" si="2"/>
        <v>0</v>
      </c>
      <c r="BC18" s="22" t="str">
        <f t="shared" si="3"/>
        <v>INR Zero Only</v>
      </c>
      <c r="IE18" s="24">
        <v>2</v>
      </c>
      <c r="IF18" s="24" t="s">
        <v>31</v>
      </c>
      <c r="IG18" s="24" t="s">
        <v>38</v>
      </c>
      <c r="IH18" s="24">
        <v>10</v>
      </c>
      <c r="II18" s="24" t="s">
        <v>33</v>
      </c>
    </row>
    <row r="19" spans="1:243" s="23" customFormat="1" ht="51" customHeight="1">
      <c r="A19" s="19">
        <v>7</v>
      </c>
      <c r="B19" s="62" t="s">
        <v>57</v>
      </c>
      <c r="C19" s="50" t="s">
        <v>64</v>
      </c>
      <c r="D19" s="67">
        <v>8133.06</v>
      </c>
      <c r="E19" s="63" t="s">
        <v>52</v>
      </c>
      <c r="F19" s="49">
        <v>0</v>
      </c>
      <c r="G19" s="64"/>
      <c r="H19" s="64"/>
      <c r="I19" s="20" t="s">
        <v>34</v>
      </c>
      <c r="J19" s="21">
        <f t="shared" si="0"/>
        <v>1</v>
      </c>
      <c r="K19" s="64" t="s">
        <v>44</v>
      </c>
      <c r="L19" s="64" t="s">
        <v>7</v>
      </c>
      <c r="M19" s="66"/>
      <c r="N19" s="66"/>
      <c r="O19" s="25"/>
      <c r="P19" s="51"/>
      <c r="Q19" s="25"/>
      <c r="R19" s="25"/>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52">
        <f t="shared" si="1"/>
        <v>0</v>
      </c>
      <c r="BB19" s="52">
        <f t="shared" si="2"/>
        <v>0</v>
      </c>
      <c r="BC19" s="22" t="str">
        <f t="shared" si="3"/>
        <v>INR Zero Only</v>
      </c>
      <c r="IE19" s="24">
        <v>3</v>
      </c>
      <c r="IF19" s="24" t="s">
        <v>39</v>
      </c>
      <c r="IG19" s="24" t="s">
        <v>40</v>
      </c>
      <c r="IH19" s="24">
        <v>10</v>
      </c>
      <c r="II19" s="24" t="s">
        <v>33</v>
      </c>
    </row>
    <row r="20" spans="1:243" s="23" customFormat="1" ht="33" customHeight="1">
      <c r="A20" s="54" t="s">
        <v>42</v>
      </c>
      <c r="B20" s="55"/>
      <c r="C20" s="56"/>
      <c r="D20" s="57"/>
      <c r="E20" s="57"/>
      <c r="F20" s="57"/>
      <c r="G20" s="57"/>
      <c r="H20" s="58"/>
      <c r="I20" s="58"/>
      <c r="J20" s="58"/>
      <c r="K20" s="58"/>
      <c r="L20" s="59"/>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60">
        <f>SUM(BA13:BA19)</f>
        <v>0</v>
      </c>
      <c r="BB20" s="60">
        <f>SUM(BB13:BB19)</f>
        <v>0</v>
      </c>
      <c r="BC20" s="53" t="str">
        <f>SpellNumber($E$2,BB20)</f>
        <v>INR Zero Only</v>
      </c>
      <c r="IE20" s="24">
        <v>4</v>
      </c>
      <c r="IF20" s="24" t="s">
        <v>36</v>
      </c>
      <c r="IG20" s="24" t="s">
        <v>41</v>
      </c>
      <c r="IH20" s="24">
        <v>10</v>
      </c>
      <c r="II20" s="24" t="s">
        <v>33</v>
      </c>
    </row>
    <row r="21" spans="1:243" s="40" customFormat="1" ht="39" customHeight="1" hidden="1">
      <c r="A21" s="29" t="s">
        <v>47</v>
      </c>
      <c r="B21" s="31"/>
      <c r="C21" s="32"/>
      <c r="D21" s="33"/>
      <c r="E21" s="34" t="s">
        <v>43</v>
      </c>
      <c r="F21" s="47"/>
      <c r="G21" s="35"/>
      <c r="H21" s="36"/>
      <c r="I21" s="36"/>
      <c r="J21" s="36"/>
      <c r="K21" s="37"/>
      <c r="L21" s="38"/>
      <c r="M21" s="39"/>
      <c r="O21" s="23"/>
      <c r="P21" s="23"/>
      <c r="Q21" s="23"/>
      <c r="R21" s="23"/>
      <c r="S21" s="23"/>
      <c r="BA21" s="45">
        <f>IF(ISBLANK(F21),0,IF(E21="Excess (+)",ROUND(BA20+(BA20*F21),2),IF(E21="Less (-)",ROUND(BA20+(BA20*F21*(-1)),2),0)))</f>
        <v>0</v>
      </c>
      <c r="BB21" s="46">
        <f>ROUND(BA21,0)</f>
        <v>0</v>
      </c>
      <c r="BC21" s="22" t="str">
        <f>SpellNumber(L21,BB21)</f>
        <v> Zero Only</v>
      </c>
      <c r="IE21" s="41"/>
      <c r="IF21" s="41"/>
      <c r="IG21" s="41"/>
      <c r="IH21" s="41"/>
      <c r="II21" s="41"/>
    </row>
    <row r="22" spans="1:243" s="40" customFormat="1" ht="51" customHeight="1">
      <c r="A22" s="28" t="s">
        <v>46</v>
      </c>
      <c r="B22" s="28"/>
      <c r="C22" s="71" t="str">
        <f>SpellNumber($E$2,BB20)</f>
        <v>INR Zero Only</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E22" s="41"/>
      <c r="IF22" s="41"/>
      <c r="IG22" s="41"/>
      <c r="IH22" s="41"/>
      <c r="II22" s="41"/>
    </row>
    <row r="23" spans="3:243" s="14" customFormat="1" ht="15">
      <c r="C23" s="42"/>
      <c r="D23" s="42"/>
      <c r="E23" s="42"/>
      <c r="F23" s="42"/>
      <c r="G23" s="42"/>
      <c r="H23" s="42"/>
      <c r="I23" s="42"/>
      <c r="J23" s="42"/>
      <c r="K23" s="42"/>
      <c r="L23" s="42"/>
      <c r="M23" s="42"/>
      <c r="O23" s="42"/>
      <c r="BA23" s="42"/>
      <c r="BC23" s="42"/>
      <c r="IE23" s="15"/>
      <c r="IF23" s="15"/>
      <c r="IG23" s="15"/>
      <c r="IH23" s="15"/>
      <c r="II23" s="15"/>
    </row>
  </sheetData>
  <sheetProtection password="9BE9" sheet="1" selectLockedCells="1"/>
  <mergeCells count="8">
    <mergeCell ref="A9:BC9"/>
    <mergeCell ref="C22:BC22"/>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list" allowBlank="1" showInputMessage="1" showErrorMessage="1" sqref="L18 L13 L14 L15 L16 L17 L19">
      <formula1>"INR"</formula1>
    </dataValidation>
    <dataValidation type="decimal" allowBlank="1" showInputMessage="1" showErrorMessage="1" promptTitle="Rate Entry" prompt="Please enter Basic Rate in Rupees for this item. " errorTitle="Invaid Entry" error="Only Numeric Values are allowed. " sqref="M13:M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list" allowBlank="1" showInputMessage="1" showErrorMessage="1" sqref="K13:K19">
      <formula1>"Partial Conversion, Full Conversion"</formula1>
    </dataValidation>
    <dataValidation allowBlank="1" showInputMessage="1" showErrorMessage="1" promptTitle="Addition / Deduction" prompt="Please Choose the correct One" sqref="J13:J19"/>
    <dataValidation type="list" showInputMessage="1" showErrorMessage="1" sqref="I13:I19">
      <formula1>"Excess(+), Less(-)"</formula1>
    </dataValidation>
    <dataValidation type="decimal" allowBlank="1" showInputMessage="1" showErrorMessage="1" errorTitle="Invalid Entry" error="Only Numeric Values are allowed. " sqref="A13:A19">
      <formula1>0</formula1>
      <formula2>999999999999999</formula2>
    </dataValidation>
    <dataValidation allowBlank="1" showInputMessage="1" showErrorMessage="1" promptTitle="Itemcode/Make" prompt="Please enter text" sqref="C13:C19"/>
    <dataValidation type="decimal" allowBlank="1" showInputMessage="1" showErrorMessage="1" promptTitle="Rate Entry" prompt="Please enter the Other Taxes2 in Rupees for this item. " errorTitle="Invaid Entry" error="Only Numeric Values are allowed. " sqref="O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allowBlank="1" showInputMessage="1" showErrorMessage="1" promptTitle="Units" prompt="Please enter Units in text" sqref="E13:E19"/>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GST % " prompt="Please enter the GST % in  for this item. " errorTitle="Invaid Entry" error="Only Numeric Values are allowed. " sqref="N13:N1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Vijay</cp:lastModifiedBy>
  <cp:lastPrinted>2014-12-11T06:40:55Z</cp:lastPrinted>
  <dcterms:created xsi:type="dcterms:W3CDTF">2009-01-30T06:42:42Z</dcterms:created>
  <dcterms:modified xsi:type="dcterms:W3CDTF">2018-05-21T09:45:58Z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